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seftoncvsorguk.sharepoint.com/sites/CORESite/Shared Documents/Pride in Place - Bootle South/3. Board/3. Mtngs/2. Sept-26/"/>
    </mc:Choice>
  </mc:AlternateContent>
  <xr:revisionPtr revIDLastSave="112" documentId="8_{E4D94C0B-605D-4274-A263-7AEC6D0181A7}" xr6:coauthVersionLast="47" xr6:coauthVersionMax="47" xr10:uidLastSave="{7581068B-1960-4680-A273-D66D421CD989}"/>
  <bookViews>
    <workbookView xWindow="-110" yWindow="-110" windowWidth="19420" windowHeight="10300" xr2:uid="{19DF672A-F67D-48EF-86A9-5DA957EC8F7F}"/>
  </bookViews>
  <sheets>
    <sheet name="Overall budget" sheetId="2" r:id="rId1"/>
    <sheet name="Board 4-Sept-26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19" i="2" l="1"/>
  <c r="E19" i="2"/>
  <c r="C19" i="2"/>
  <c r="E16" i="2"/>
  <c r="E15" i="2"/>
  <c r="E17" i="2" s="1"/>
  <c r="E14" i="2"/>
  <c r="D17" i="2"/>
  <c r="D11" i="2"/>
  <c r="C10" i="2"/>
  <c r="C11" i="2" s="1"/>
  <c r="E9" i="2"/>
  <c r="C17" i="2"/>
  <c r="E13" i="1"/>
  <c r="E11" i="1"/>
  <c r="E9" i="1"/>
  <c r="E18" i="1" s="1"/>
  <c r="D18" i="1"/>
  <c r="C18" i="1"/>
  <c r="E10" i="2" l="1"/>
  <c r="E11" i="2" s="1"/>
</calcChain>
</file>

<file path=xl/sharedStrings.xml><?xml version="1.0" encoding="utf-8"?>
<sst xmlns="http://schemas.openxmlformats.org/spreadsheetml/2006/main" count="38" uniqueCount="33">
  <si>
    <t>Pride In Place Bootle South</t>
  </si>
  <si>
    <t>Sefton CVS Year-1 development budget (April 2026 - March 2027)</t>
  </si>
  <si>
    <t>Spend vs budget to 30 August 2026</t>
  </si>
  <si>
    <t>Total Annual</t>
  </si>
  <si>
    <t>To 30/8/26</t>
  </si>
  <si>
    <t>Cost Category</t>
  </si>
  <si>
    <t>Budget</t>
  </si>
  <si>
    <t>Spend</t>
  </si>
  <si>
    <t>Staff Costs (gross, Er's NI &amp; pension)</t>
  </si>
  <si>
    <t>Overheads</t>
  </si>
  <si>
    <t>Publicity &amp; promotion</t>
  </si>
  <si>
    <t>Consultation &amp; engagement</t>
  </si>
  <si>
    <t>Partnership Board expenses etc</t>
  </si>
  <si>
    <t>Staff expenses</t>
  </si>
  <si>
    <t>Consumables</t>
  </si>
  <si>
    <t>Volunteer expenses</t>
  </si>
  <si>
    <t>Other costs</t>
  </si>
  <si>
    <t>Contingency</t>
  </si>
  <si>
    <t>Total</t>
  </si>
  <si>
    <t>£s</t>
  </si>
  <si>
    <t>2026-27 </t>
  </si>
  <si>
    <t>Revenue</t>
  </si>
  <si>
    <t>Capital</t>
  </si>
  <si>
    <t>Capacity Funding</t>
  </si>
  <si>
    <t>Overall Budget</t>
  </si>
  <si>
    <t>to 31 March 2026</t>
  </si>
  <si>
    <t>Income</t>
  </si>
  <si>
    <t>Committed Expenditure</t>
  </si>
  <si>
    <t>Managing Agent</t>
  </si>
  <si>
    <t>Chair</t>
  </si>
  <si>
    <t>Accountable Body</t>
  </si>
  <si>
    <t>TBC</t>
  </si>
  <si>
    <t>Balance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</si>
</sst>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6" formatCode="&quot;£&quot;#,##0;[Red]\-&quot;£&quot;#,##0"/>
    <numFmt numFmtId="164" formatCode="&quot;£&quot;#,##0"/>
  </numFmts>
  <fonts count="12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4"/>
      <color theme="1"/>
      <name val="Calibri"/>
      <family val="2"/>
    </font>
    <font>
      <b/>
      <sz val="12"/>
      <color theme="1"/>
      <name val="Calibri"/>
      <family val="2"/>
    </font>
    <font>
      <b/>
      <sz val="12"/>
      <color theme="1"/>
      <name val="Calibri"/>
      <family val="2"/>
      <scheme val="minor"/>
    </font>
    <font>
      <b/>
      <u/>
      <sz val="12"/>
      <color theme="1"/>
      <name val="Calibri"/>
      <family val="2"/>
    </font>
    <font>
      <b/>
      <u/>
      <sz val="12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12"/>
      <color rgb="FF0000CC"/>
      <name val="Calibri"/>
      <family val="2"/>
    </font>
    <font>
      <b/>
      <sz val="12"/>
      <color rgb="FF000000"/>
      <name val="Calibri"/>
      <family val="2"/>
    </font>
    <font>
      <sz val="12"/>
      <color rgb="FF000000"/>
      <name val="Calibri"/>
      <family val="2"/>
    </font>
    <font>
      <sz val="12"/>
      <color rgb="FF0000CC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D9D9D9"/>
        <bgColor indexed="64"/>
      </patternFill>
    </fill>
  </fills>
  <borders count="8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28">
    <xf numFmtId="0" fontId="0" fillId="0" borderId="0" xfId="0"/>
    <xf numFmtId="0" fontId="1" fillId="0" borderId="0" xfId="0" applyFont="1"/>
    <xf numFmtId="164" fontId="1" fillId="0" borderId="0" xfId="0" applyNumberFormat="1" applyFont="1" applyAlignment="1">
      <alignment horizontal="right"/>
    </xf>
    <xf numFmtId="164" fontId="1" fillId="0" borderId="0" xfId="0" applyNumberFormat="1" applyFont="1"/>
    <xf numFmtId="0" fontId="2" fillId="0" borderId="0" xfId="0" applyFont="1"/>
    <xf numFmtId="0" fontId="3" fillId="0" borderId="0" xfId="0" applyFont="1"/>
    <xf numFmtId="0" fontId="4" fillId="0" borderId="0" xfId="0" applyFont="1"/>
    <xf numFmtId="0" fontId="5" fillId="0" borderId="0" xfId="0" applyFont="1"/>
    <xf numFmtId="0" fontId="6" fillId="0" borderId="0" xfId="0" applyFont="1"/>
    <xf numFmtId="0" fontId="4" fillId="0" borderId="0" xfId="0" applyFont="1" applyAlignment="1">
      <alignment horizontal="center"/>
    </xf>
    <xf numFmtId="164" fontId="4" fillId="0" borderId="0" xfId="0" applyNumberFormat="1" applyFont="1"/>
    <xf numFmtId="0" fontId="4" fillId="0" borderId="0" xfId="0" applyFont="1" applyAlignment="1">
      <alignment horizontal="left"/>
    </xf>
    <xf numFmtId="0" fontId="1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164" fontId="7" fillId="0" borderId="0" xfId="0" applyNumberFormat="1" applyFont="1" applyAlignment="1">
      <alignment horizontal="right"/>
    </xf>
    <xf numFmtId="0" fontId="9" fillId="3" borderId="4" xfId="0" applyFont="1" applyFill="1" applyBorder="1" applyAlignment="1">
      <alignment vertical="center"/>
    </xf>
    <xf numFmtId="0" fontId="8" fillId="2" borderId="5" xfId="0" applyFont="1" applyFill="1" applyBorder="1" applyAlignment="1">
      <alignment horizontal="center" vertical="center"/>
    </xf>
    <xf numFmtId="0" fontId="8" fillId="3" borderId="6" xfId="0" applyFont="1" applyFill="1" applyBorder="1" applyAlignment="1">
      <alignment horizontal="center" vertical="center" wrapText="1"/>
    </xf>
    <xf numFmtId="0" fontId="9" fillId="3" borderId="6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vertical="center"/>
    </xf>
    <xf numFmtId="6" fontId="8" fillId="0" borderId="7" xfId="0" applyNumberFormat="1" applyFont="1" applyBorder="1" applyAlignment="1">
      <alignment horizontal="right" vertical="center"/>
    </xf>
    <xf numFmtId="6" fontId="11" fillId="0" borderId="7" xfId="0" applyNumberFormat="1" applyFont="1" applyBorder="1" applyAlignment="1">
      <alignment horizontal="right" vertical="center"/>
    </xf>
    <xf numFmtId="6" fontId="10" fillId="0" borderId="7" xfId="0" applyNumberFormat="1" applyFont="1" applyBorder="1" applyAlignment="1">
      <alignment horizontal="right" vertical="center"/>
    </xf>
    <xf numFmtId="0" fontId="9" fillId="0" borderId="5" xfId="0" applyFont="1" applyBorder="1" applyAlignment="1">
      <alignment vertical="center"/>
    </xf>
    <xf numFmtId="6" fontId="9" fillId="0" borderId="7" xfId="0" applyNumberFormat="1" applyFont="1" applyBorder="1" applyAlignment="1">
      <alignment horizontal="right" vertical="center"/>
    </xf>
    <xf numFmtId="0" fontId="8" fillId="2" borderId="1" xfId="0" applyFont="1" applyFill="1" applyBorder="1" applyAlignment="1">
      <alignment horizontal="center" vertical="center"/>
    </xf>
    <xf numFmtId="0" fontId="9" fillId="3" borderId="2" xfId="0" applyFont="1" applyFill="1" applyBorder="1" applyAlignment="1">
      <alignment horizontal="center" vertical="center" wrapText="1"/>
    </xf>
    <xf numFmtId="0" fontId="9" fillId="3" borderId="3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0</xdr:colOff>
      <xdr:row>19</xdr:row>
      <xdr:rowOff>12700</xdr:rowOff>
    </xdr:from>
    <xdr:ext cx="2538762" cy="506949"/>
    <xdr:pic>
      <xdr:nvPicPr>
        <xdr:cNvPr id="2" name="Picture 1">
          <a:extLst>
            <a:ext uri="{FF2B5EF4-FFF2-40B4-BE49-F238E27FC236}">
              <a16:creationId xmlns:a16="http://schemas.microsoft.com/office/drawing/2014/main" id="{7A7EE989-427F-4B42-9C1C-FADCEF4A1336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68300" y="4921250"/>
          <a:ext cx="2538762" cy="506949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4</xdr:col>
      <xdr:colOff>946150</xdr:colOff>
      <xdr:row>18</xdr:row>
      <xdr:rowOff>184150</xdr:rowOff>
    </xdr:from>
    <xdr:ext cx="2063951" cy="660400"/>
    <xdr:pic>
      <xdr:nvPicPr>
        <xdr:cNvPr id="3" name="Picture 2">
          <a:extLst>
            <a:ext uri="{FF2B5EF4-FFF2-40B4-BE49-F238E27FC236}">
              <a16:creationId xmlns:a16="http://schemas.microsoft.com/office/drawing/2014/main" id="{72D72279-83CC-482C-9D9A-2D26CC5B6E8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16700" y="4826000"/>
          <a:ext cx="2063951" cy="660400"/>
        </a:xfrm>
        <a:prstGeom prst="rect">
          <a:avLst/>
        </a:prstGeom>
        <a:noFill/>
        <a:ln>
          <a:noFill/>
        </a:ln>
      </xdr:spPr>
    </xdr:pic>
    <xdr:clientData/>
  </xdr:oneCellAnchor>
  <xdr:oneCellAnchor>
    <xdr:from>
      <xdr:col>1</xdr:col>
      <xdr:colOff>2959100</xdr:colOff>
      <xdr:row>19</xdr:row>
      <xdr:rowOff>19050</xdr:rowOff>
    </xdr:from>
    <xdr:ext cx="2624461" cy="482044"/>
    <xdr:pic>
      <xdr:nvPicPr>
        <xdr:cNvPr id="4" name="Picture 3" descr="Sefton Council Logo">
          <a:extLst>
            <a:ext uri="{FF2B5EF4-FFF2-40B4-BE49-F238E27FC236}">
              <a16:creationId xmlns:a16="http://schemas.microsoft.com/office/drawing/2014/main" id="{D894E349-3393-47AA-BD25-E2A9EC258C3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327400" y="4927600"/>
          <a:ext cx="2624461" cy="482044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9F1D1-95B5-4871-BA5E-413165358D81}">
  <sheetPr>
    <pageSetUpPr fitToPage="1"/>
  </sheetPr>
  <dimension ref="B2:E19"/>
  <sheetViews>
    <sheetView tabSelected="1" workbookViewId="0">
      <selection activeCell="B2" sqref="B2"/>
    </sheetView>
  </sheetViews>
  <sheetFormatPr defaultRowHeight="15.5" x14ac:dyDescent="0.35"/>
  <cols>
    <col min="1" max="1" width="3.6328125" style="1" customWidth="1"/>
    <col min="2" max="2" width="17.08984375" style="1" customWidth="1"/>
    <col min="3" max="3" width="11.7265625" style="1" bestFit="1" customWidth="1"/>
    <col min="4" max="4" width="10.81640625" style="1" customWidth="1"/>
    <col min="5" max="5" width="13.1796875" style="1" customWidth="1"/>
    <col min="6" max="7" width="8.7265625" style="1"/>
    <col min="8" max="10" width="9" style="1" bestFit="1" customWidth="1"/>
    <col min="11" max="16384" width="8.7265625" style="1"/>
  </cols>
  <sheetData>
    <row r="2" spans="2:5" ht="18.5" x14ac:dyDescent="0.45">
      <c r="B2" s="4" t="s">
        <v>0</v>
      </c>
    </row>
    <row r="3" spans="2:5" ht="8" customHeight="1" x14ac:dyDescent="0.35">
      <c r="B3" s="5"/>
    </row>
    <row r="4" spans="2:5" ht="18.5" x14ac:dyDescent="0.45">
      <c r="B4" s="4" t="s">
        <v>24</v>
      </c>
    </row>
    <row r="5" spans="2:5" ht="18.5" x14ac:dyDescent="0.45">
      <c r="B5" s="4" t="s">
        <v>25</v>
      </c>
    </row>
    <row r="7" spans="2:5" x14ac:dyDescent="0.35">
      <c r="B7" s="7" t="s">
        <v>26</v>
      </c>
    </row>
    <row r="8" spans="2:5" x14ac:dyDescent="0.35">
      <c r="B8" s="6" t="s">
        <v>19</v>
      </c>
      <c r="C8" s="9" t="s">
        <v>21</v>
      </c>
      <c r="D8" s="9" t="s">
        <v>22</v>
      </c>
      <c r="E8" s="9" t="s">
        <v>18</v>
      </c>
    </row>
    <row r="9" spans="2:5" x14ac:dyDescent="0.35">
      <c r="B9" s="12" t="s">
        <v>23</v>
      </c>
      <c r="C9" s="2">
        <v>150000</v>
      </c>
      <c r="D9" s="2">
        <v>0</v>
      </c>
      <c r="E9" s="2">
        <f>SUM(C9:D9)</f>
        <v>150000</v>
      </c>
    </row>
    <row r="10" spans="2:5" x14ac:dyDescent="0.35">
      <c r="B10" s="13" t="s">
        <v>20</v>
      </c>
      <c r="C10" s="2">
        <f>135000+138462</f>
        <v>273462</v>
      </c>
      <c r="D10" s="2">
        <v>117604</v>
      </c>
      <c r="E10" s="2">
        <f>SUM(C10:D10)</f>
        <v>391066</v>
      </c>
    </row>
    <row r="11" spans="2:5" x14ac:dyDescent="0.35">
      <c r="B11" s="11" t="s">
        <v>18</v>
      </c>
      <c r="C11" s="10">
        <f>SUM(C9:C10)</f>
        <v>423462</v>
      </c>
      <c r="D11" s="10">
        <f>SUM(D9:D10)</f>
        <v>117604</v>
      </c>
      <c r="E11" s="10">
        <f>SUM(E9:E10)</f>
        <v>541066</v>
      </c>
    </row>
    <row r="12" spans="2:5" ht="8.5" customHeight="1" x14ac:dyDescent="0.35"/>
    <row r="13" spans="2:5" x14ac:dyDescent="0.35">
      <c r="B13" s="8" t="s">
        <v>27</v>
      </c>
    </row>
    <row r="14" spans="2:5" x14ac:dyDescent="0.35">
      <c r="B14" s="1" t="s">
        <v>28</v>
      </c>
      <c r="C14" s="3">
        <v>135000</v>
      </c>
      <c r="D14" s="3">
        <v>0</v>
      </c>
      <c r="E14" s="2">
        <f t="shared" ref="E14:E16" si="0">SUM(C14:D14)</f>
        <v>135000</v>
      </c>
    </row>
    <row r="15" spans="2:5" x14ac:dyDescent="0.35">
      <c r="B15" s="1" t="s">
        <v>29</v>
      </c>
      <c r="C15" s="3">
        <v>5000</v>
      </c>
      <c r="D15" s="3">
        <v>0</v>
      </c>
      <c r="E15" s="2">
        <f t="shared" si="0"/>
        <v>5000</v>
      </c>
    </row>
    <row r="16" spans="2:5" x14ac:dyDescent="0.35">
      <c r="B16" s="1" t="s">
        <v>30</v>
      </c>
      <c r="C16" s="14" t="s">
        <v>31</v>
      </c>
      <c r="D16" s="3">
        <v>0</v>
      </c>
      <c r="E16" s="2">
        <f t="shared" si="0"/>
        <v>0</v>
      </c>
    </row>
    <row r="17" spans="2:5" x14ac:dyDescent="0.35">
      <c r="B17" s="6" t="s">
        <v>18</v>
      </c>
      <c r="C17" s="10">
        <f>SUM(C14:C16)</f>
        <v>140000</v>
      </c>
      <c r="D17" s="10">
        <f>SUM(D14:D16)</f>
        <v>0</v>
      </c>
      <c r="E17" s="10">
        <f>SUM(E14:E16)</f>
        <v>140000</v>
      </c>
    </row>
    <row r="19" spans="2:5" x14ac:dyDescent="0.35">
      <c r="B19" s="6" t="s">
        <v>32</v>
      </c>
      <c r="C19" s="10">
        <f>C11-C17</f>
        <v>283462</v>
      </c>
      <c r="D19" s="10">
        <f t="shared" ref="D19:E19" si="1">D11-D17</f>
        <v>117604</v>
      </c>
      <c r="E19" s="10">
        <f t="shared" si="1"/>
        <v>401066</v>
      </c>
    </row>
  </sheetData>
  <pageMargins left="0.70866141732283472" right="0.70866141732283472" top="0.74803149606299213" bottom="0.74803149606299213" header="0.31496062992125984" footer="0.31496062992125984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993967E-0717-4903-AA13-ACF4D1C848CC}">
  <dimension ref="B2:E18"/>
  <sheetViews>
    <sheetView zoomScale="90" zoomScaleNormal="90" workbookViewId="0">
      <selection activeCell="B2" sqref="B2"/>
    </sheetView>
  </sheetViews>
  <sheetFormatPr defaultRowHeight="15.5" x14ac:dyDescent="0.35"/>
  <cols>
    <col min="1" max="1" width="5.26953125" style="1" customWidth="1"/>
    <col min="2" max="2" width="45.08984375" style="1" customWidth="1"/>
    <col min="3" max="3" width="17.1796875" style="1" customWidth="1"/>
    <col min="4" max="6" width="13.6328125" style="1" customWidth="1"/>
    <col min="7" max="7" width="15.6328125" style="1" customWidth="1"/>
    <col min="8" max="8" width="14.36328125" style="1" customWidth="1"/>
    <col min="9" max="9" width="13.6328125" style="1" customWidth="1"/>
    <col min="10" max="16384" width="8.7265625" style="1"/>
  </cols>
  <sheetData>
    <row r="2" spans="2:5" ht="18.5" x14ac:dyDescent="0.45">
      <c r="B2" s="4" t="s">
        <v>0</v>
      </c>
    </row>
    <row r="3" spans="2:5" ht="8" customHeight="1" x14ac:dyDescent="0.35">
      <c r="B3" s="5"/>
    </row>
    <row r="4" spans="2:5" ht="18.5" x14ac:dyDescent="0.45">
      <c r="B4" s="4" t="s">
        <v>1</v>
      </c>
    </row>
    <row r="5" spans="2:5" ht="19" thickBot="1" x14ac:dyDescent="0.5">
      <c r="B5" s="4" t="s">
        <v>2</v>
      </c>
    </row>
    <row r="6" spans="2:5" ht="21.5" customHeight="1" thickBot="1" x14ac:dyDescent="0.4">
      <c r="C6" s="25" t="s">
        <v>3</v>
      </c>
      <c r="D6" s="26" t="s">
        <v>4</v>
      </c>
      <c r="E6" s="27"/>
    </row>
    <row r="7" spans="2:5" ht="16" thickBot="1" x14ac:dyDescent="0.4">
      <c r="B7" s="15" t="s">
        <v>5</v>
      </c>
      <c r="C7" s="16" t="s">
        <v>6</v>
      </c>
      <c r="D7" s="17" t="s">
        <v>6</v>
      </c>
      <c r="E7" s="18" t="s">
        <v>7</v>
      </c>
    </row>
    <row r="8" spans="2:5" ht="16" thickBot="1" x14ac:dyDescent="0.4">
      <c r="B8" s="19" t="s">
        <v>8</v>
      </c>
      <c r="C8" s="20">
        <v>89970.793066666665</v>
      </c>
      <c r="D8" s="21">
        <v>35448.589999999997</v>
      </c>
      <c r="E8" s="22">
        <v>35448.589999999997</v>
      </c>
    </row>
    <row r="9" spans="2:5" ht="16" thickBot="1" x14ac:dyDescent="0.4">
      <c r="B9" s="19" t="s">
        <v>9</v>
      </c>
      <c r="C9" s="20">
        <v>13495.618959999998</v>
      </c>
      <c r="D9" s="21">
        <v>5317.2891499999987</v>
      </c>
      <c r="E9" s="22">
        <f>E8*15%</f>
        <v>5317.2884999999997</v>
      </c>
    </row>
    <row r="10" spans="2:5" ht="16" thickBot="1" x14ac:dyDescent="0.4">
      <c r="B10" s="19" t="s">
        <v>10</v>
      </c>
      <c r="C10" s="20">
        <v>1000</v>
      </c>
      <c r="D10" s="21">
        <v>250</v>
      </c>
      <c r="E10" s="22">
        <v>1438.42</v>
      </c>
    </row>
    <row r="11" spans="2:5" ht="16" thickBot="1" x14ac:dyDescent="0.4">
      <c r="B11" s="19" t="s">
        <v>11</v>
      </c>
      <c r="C11" s="20">
        <v>19500</v>
      </c>
      <c r="D11" s="21">
        <v>19500</v>
      </c>
      <c r="E11" s="22">
        <f>2343.99+13622.9+3000</f>
        <v>18966.89</v>
      </c>
    </row>
    <row r="12" spans="2:5" ht="16" thickBot="1" x14ac:dyDescent="0.4">
      <c r="B12" s="19" t="s">
        <v>12</v>
      </c>
      <c r="C12" s="20">
        <v>1400</v>
      </c>
      <c r="D12" s="21">
        <v>150</v>
      </c>
      <c r="E12" s="22">
        <v>0</v>
      </c>
    </row>
    <row r="13" spans="2:5" ht="16" thickBot="1" x14ac:dyDescent="0.4">
      <c r="B13" s="19" t="s">
        <v>13</v>
      </c>
      <c r="C13" s="20">
        <v>950</v>
      </c>
      <c r="D13" s="21">
        <v>450</v>
      </c>
      <c r="E13" s="22">
        <f>617.47-484.32</f>
        <v>133.15000000000003</v>
      </c>
    </row>
    <row r="14" spans="2:5" ht="16" thickBot="1" x14ac:dyDescent="0.4">
      <c r="B14" s="19" t="s">
        <v>14</v>
      </c>
      <c r="C14" s="20">
        <v>1200</v>
      </c>
      <c r="D14" s="21">
        <v>500</v>
      </c>
      <c r="E14" s="22">
        <v>158.67000000000002</v>
      </c>
    </row>
    <row r="15" spans="2:5" ht="16" thickBot="1" x14ac:dyDescent="0.4">
      <c r="B15" s="19" t="s">
        <v>15</v>
      </c>
      <c r="C15" s="20">
        <v>400</v>
      </c>
      <c r="D15" s="21">
        <v>300</v>
      </c>
      <c r="E15" s="22">
        <v>0</v>
      </c>
    </row>
    <row r="16" spans="2:5" ht="16" thickBot="1" x14ac:dyDescent="0.4">
      <c r="B16" s="19" t="s">
        <v>16</v>
      </c>
      <c r="C16" s="20">
        <v>2080</v>
      </c>
      <c r="D16" s="21">
        <v>820</v>
      </c>
      <c r="E16" s="22">
        <v>50.360999999999997</v>
      </c>
    </row>
    <row r="17" spans="2:5" ht="16" thickBot="1" x14ac:dyDescent="0.4">
      <c r="B17" s="19" t="s">
        <v>17</v>
      </c>
      <c r="C17" s="20">
        <v>5003.59</v>
      </c>
      <c r="D17" s="21">
        <v>500</v>
      </c>
      <c r="E17" s="22">
        <v>0</v>
      </c>
    </row>
    <row r="18" spans="2:5" ht="16" thickBot="1" x14ac:dyDescent="0.4">
      <c r="B18" s="23" t="s">
        <v>18</v>
      </c>
      <c r="C18" s="20">
        <f>SUM(C8:C17)</f>
        <v>135000.00202666665</v>
      </c>
      <c r="D18" s="20">
        <f>SUM(D8:D17)</f>
        <v>63235.879149999993</v>
      </c>
      <c r="E18" s="24">
        <f>SUM(E8:E17)</f>
        <v>61513.369499999993</v>
      </c>
    </row>
  </sheetData>
  <mergeCells count="1">
    <mergeCell ref="D6:E6"/>
  </mergeCells>
  <pageMargins left="0.70866141732283472" right="0.70866141732283472" top="0.74803149606299213" bottom="0.74803149606299213" header="0.31496062992125984" footer="0.31496062992125984"/>
  <pageSetup paperSize="9"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e8c3d636-15ef-4ef3-8478-f7cb4c5024b1" xsi:nil="true"/>
    <lcf76f155ced4ddcb4097134ff3c332f xmlns="47d8d6cd-a3d3-431b-bdc6-2f5bf379c721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E3C8D0F4E425640939BAF549ECF4676" ma:contentTypeVersion="13" ma:contentTypeDescription="Create a new document." ma:contentTypeScope="" ma:versionID="fd246b85b16a81eba202b4091f456411">
  <xsd:schema xmlns:xsd="http://www.w3.org/2001/XMLSchema" xmlns:xs="http://www.w3.org/2001/XMLSchema" xmlns:p="http://schemas.microsoft.com/office/2006/metadata/properties" xmlns:ns2="47d8d6cd-a3d3-431b-bdc6-2f5bf379c721" xmlns:ns3="e8c3d636-15ef-4ef3-8478-f7cb4c5024b1" targetNamespace="http://schemas.microsoft.com/office/2006/metadata/properties" ma:root="true" ma:fieldsID="61c855e4f8aaec1c41f3ab6a56a47ac7" ns2:_="" ns3:_="">
    <xsd:import namespace="47d8d6cd-a3d3-431b-bdc6-2f5bf379c721"/>
    <xsd:import namespace="e8c3d636-15ef-4ef3-8478-f7cb4c5024b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MediaServiceLocatio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MediaServiceBillingMetadata" minOccurs="0"/>
                <xsd:element ref="ns2:lcf76f155ced4ddcb4097134ff3c332f" minOccurs="0"/>
                <xsd:element ref="ns3:TaxCatchAll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d8d6cd-a3d3-431b-bdc6-2f5bf379c72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12" nillable="true" ma:displayName="Location" ma:indexed="true" ma:internalName="MediaServiceLocatio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MediaServiceBillingMetadata" ma:index="16" nillable="true" ma:displayName="MediaServiceBillingMetadata" ma:hidden="true" ma:internalName="MediaServiceBillingMetadata" ma:readOnly="true">
      <xsd:simpleType>
        <xsd:restriction base="dms:Note"/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a09bcad3-96dc-4a9f-886e-8d0aa81bb8c5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0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8c3d636-15ef-4ef3-8478-f7cb4c5024b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e0a4362a-3aab-4201-b4a7-b074ab4607b2}" ma:internalName="TaxCatchAll" ma:showField="CatchAllData" ma:web="e8c3d636-15ef-4ef3-8478-f7cb4c5024b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C6CEF0F7-EFD6-4E78-BC89-BC263B10C2C0}">
  <ds:schemaRefs>
    <ds:schemaRef ds:uri="http://schemas.microsoft.com/office/2006/metadata/properties"/>
    <ds:schemaRef ds:uri="http://schemas.microsoft.com/office/infopath/2007/PartnerControls"/>
    <ds:schemaRef ds:uri="e8c3d636-15ef-4ef3-8478-f7cb4c5024b1"/>
    <ds:schemaRef ds:uri="47d8d6cd-a3d3-431b-bdc6-2f5bf379c721"/>
  </ds:schemaRefs>
</ds:datastoreItem>
</file>

<file path=customXml/itemProps2.xml><?xml version="1.0" encoding="utf-8"?>
<ds:datastoreItem xmlns:ds="http://schemas.openxmlformats.org/officeDocument/2006/customXml" ds:itemID="{888535E4-3A08-419E-A542-8E439B1D9E5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6DF8895-EC1F-4D38-B91E-EED8E09D9CC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d8d6cd-a3d3-431b-bdc6-2f5bf379c721"/>
    <ds:schemaRef ds:uri="e8c3d636-15ef-4ef3-8478-f7cb4c5024b1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Overall budget</vt:lpstr>
      <vt:lpstr>Board 4-Sept-26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Stuart McGrory</dc:creator>
  <cp:lastModifiedBy>Stuart McGrory</cp:lastModifiedBy>
  <cp:lastPrinted>2026-09-01T10:54:32Z</cp:lastPrinted>
  <dcterms:created xsi:type="dcterms:W3CDTF">2026-08-31T12:20:40Z</dcterms:created>
  <dcterms:modified xsi:type="dcterms:W3CDTF">2026-09-01T10:55:23Z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0x010100FE3C8D0F4E425640939BAF549ECF4676</vt:lpwstr>
  </property>
  <property fmtid="{D5CDD505-2E9C-101B-9397-08002B2CF9AE}" pid="3" name="MediaServiceImageTags">
    <vt:lpwstr/>
  </property>
</Properties>
</file>